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3"/>
  <c r="G4"/>
  <c r="G5"/>
  <c r="G6"/>
  <c r="G7"/>
  <c r="G8"/>
  <c r="G10"/>
  <c r="G3"/>
</calcChain>
</file>

<file path=xl/sharedStrings.xml><?xml version="1.0" encoding="utf-8"?>
<sst xmlns="http://schemas.openxmlformats.org/spreadsheetml/2006/main" count="20" uniqueCount="19">
  <si>
    <t>ITEM</t>
  </si>
  <si>
    <t>DESCRIPTION AND NOTES</t>
  </si>
  <si>
    <t>AS26/32755</t>
  </si>
  <si>
    <t>Solution Tank (see Scrubber Tank and Lid page for other Tank parts)</t>
  </si>
  <si>
    <t>AS26/32754</t>
  </si>
  <si>
    <t>Solution Lid (see Scrubber Tank and Lid page for other Lid parts)</t>
  </si>
  <si>
    <t>AS26753</t>
  </si>
  <si>
    <t>Recovery Tank (see Recovery Tank and Lid page for other Tank parts)</t>
  </si>
  <si>
    <t>AS26/32752</t>
  </si>
  <si>
    <t>Recovery Lid (see Recovery Tank and Lid page for other Lid parts)</t>
  </si>
  <si>
    <t>AS26751</t>
  </si>
  <si>
    <t>Splash Skirt (see Splash Skirt page for other Splash Skirt parts)</t>
  </si>
  <si>
    <t>AS26/32750</t>
  </si>
  <si>
    <t>Plastic Base</t>
  </si>
  <si>
    <t>AS261121</t>
  </si>
  <si>
    <t>Main Frame</t>
  </si>
  <si>
    <t>AS261802</t>
  </si>
  <si>
    <t>Squeegee Assembly (entire assembly including yoke bar and blades)</t>
  </si>
  <si>
    <t>SKU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</si>
</sst>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entury"/>
      <family val="1"/>
    </font>
    <font>
      <sz val="11"/>
      <color theme="1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1"/>
  <sheetViews>
    <sheetView tabSelected="1" topLeftCell="B1" workbookViewId="0">
      <selection activeCell="F2" sqref="F2:H10"/>
    </sheetView>
  </sheetViews>
  <sheetFormatPr defaultRowHeight="15"/>
  <cols>
    <col min="2" max="2" width="6.85546875" customWidth="1"/>
    <col min="3" max="3" width="14.42578125" customWidth="1"/>
    <col min="4" max="4" width="66" customWidth="1"/>
    <col min="5" max="5" width="8.5703125" customWidth="1"/>
    <col min="7" max="7" width="15" customWidth="1"/>
    <col min="8" max="8" width="46.7109375" customWidth="1"/>
  </cols>
  <sheetData>
    <row r="2" spans="2:8">
      <c r="E2" s="1"/>
      <c r="F2" s="5" t="s">
        <v>0</v>
      </c>
      <c r="G2" s="5" t="s">
        <v>18</v>
      </c>
      <c r="H2" s="9" t="s">
        <v>1</v>
      </c>
    </row>
    <row r="3" spans="2:8">
      <c r="B3" s="1">
        <v>1</v>
      </c>
      <c r="C3" s="3" t="s">
        <v>2</v>
      </c>
      <c r="D3" s="1" t="s">
        <v>3</v>
      </c>
      <c r="E3" s="1"/>
      <c r="F3" s="6">
        <v>1</v>
      </c>
      <c r="G3" s="7" t="str">
        <f>LEFT(IFERROR(VLOOKUP(TRIM(C3),[1]!Table_Query_from_BetcoViews[[AlternateID]:[MainSKU]],4,FALSE),C3),6)</f>
        <v>E11729</v>
      </c>
      <c r="H3" s="10" t="str">
        <f>IFERROR(VLOOKUP(TRIM(C3),[1]!Table_Query_from_BetcoViews[[AlternateID]:[ItemDescr2]],5,FALSE),D3)</f>
        <v>Solution Tank (GRAY)</v>
      </c>
    </row>
    <row r="4" spans="2:8">
      <c r="B4" s="1">
        <v>2</v>
      </c>
      <c r="C4" s="3" t="s">
        <v>4</v>
      </c>
      <c r="D4" s="1" t="s">
        <v>5</v>
      </c>
      <c r="E4" s="1"/>
      <c r="F4" s="6">
        <v>2</v>
      </c>
      <c r="G4" s="7" t="str">
        <f>LEFT(IFERROR(VLOOKUP(TRIM(C4),[1]!Table_Query_from_BetcoViews[[AlternateID]:[MainSKU]],4,FALSE),C4),6)</f>
        <v>E11728</v>
      </c>
      <c r="H4" s="10" t="str">
        <f>IFERROR(VLOOKUP(TRIM(C4),[1]!Table_Query_from_BetcoViews[[AlternateID]:[ItemDescr2]],5,FALSE),D4)</f>
        <v>SOLUTION TANK LID (BLACK)</v>
      </c>
    </row>
    <row r="5" spans="2:8">
      <c r="B5" s="1">
        <v>3</v>
      </c>
      <c r="C5" s="3" t="s">
        <v>6</v>
      </c>
      <c r="D5" s="1" t="s">
        <v>7</v>
      </c>
      <c r="E5" s="1"/>
      <c r="F5" s="6">
        <v>3</v>
      </c>
      <c r="G5" s="7" t="str">
        <f>LEFT(IFERROR(VLOOKUP(TRIM(C5),[1]!Table_Query_from_BetcoViews[[AlternateID]:[MainSKU]],4,FALSE),C5),6)</f>
        <v>E11754</v>
      </c>
      <c r="H5" s="10" t="str">
        <f>IFERROR(VLOOKUP(TRIM(C5),[1]!Table_Query_from_BetcoViews[[AlternateID]:[ItemDescr2]],5,FALSE),D5)</f>
        <v>RECOVERY TANK (GRANITE)</v>
      </c>
    </row>
    <row r="6" spans="2:8">
      <c r="B6" s="1">
        <v>4</v>
      </c>
      <c r="C6" s="3" t="s">
        <v>8</v>
      </c>
      <c r="D6" s="1" t="s">
        <v>9</v>
      </c>
      <c r="E6" s="1"/>
      <c r="F6" s="6">
        <v>4</v>
      </c>
      <c r="G6" s="7" t="str">
        <f>LEFT(IFERROR(VLOOKUP(TRIM(C6),[1]!Table_Query_from_BetcoViews[[AlternateID]:[MainSKU]],4,FALSE),C6),6)</f>
        <v>E11727</v>
      </c>
      <c r="H6" s="10" t="str">
        <f>IFERROR(VLOOKUP(TRIM(C6),[1]!Table_Query_from_BetcoViews[[AlternateID]:[ItemDescr2]],5,FALSE),D6)</f>
        <v>RECOVERY TANK LID (BLACK)</v>
      </c>
    </row>
    <row r="7" spans="2:8">
      <c r="B7" s="1">
        <v>5</v>
      </c>
      <c r="C7" s="3" t="s">
        <v>10</v>
      </c>
      <c r="D7" s="1" t="s">
        <v>11</v>
      </c>
      <c r="E7" s="1"/>
      <c r="F7" s="6">
        <v>5</v>
      </c>
      <c r="G7" s="7" t="str">
        <f>LEFT(IFERROR(VLOOKUP(TRIM(C7),[1]!Table_Query_from_BetcoViews[[AlternateID]:[MainSKU]],4,FALSE),C7),6)</f>
        <v>E11753</v>
      </c>
      <c r="H7" s="10" t="str">
        <f>IFERROR(VLOOKUP(TRIM(C7),[1]!Table_Query_from_BetcoViews[[AlternateID]:[ItemDescr2]],5,FALSE),D7)</f>
        <v>SKIRT (BLACK)</v>
      </c>
    </row>
    <row r="8" spans="2:8">
      <c r="B8" s="1">
        <v>6</v>
      </c>
      <c r="C8" s="3" t="s">
        <v>12</v>
      </c>
      <c r="D8" s="1" t="s">
        <v>13</v>
      </c>
      <c r="E8" s="1"/>
      <c r="F8" s="6">
        <v>6</v>
      </c>
      <c r="G8" s="7" t="str">
        <f>LEFT(IFERROR(VLOOKUP(TRIM(C8),[1]!Table_Query_from_BetcoViews[[AlternateID]:[MainSKU]],4,FALSE),C8),6)</f>
        <v>E11726</v>
      </c>
      <c r="H8" s="10" t="str">
        <f>IFERROR(VLOOKUP(TRIM(C8),[1]!Table_Query_from_BetcoViews[[AlternateID]:[ItemDescr2]],5,FALSE),D8)</f>
        <v>BASE (BLACK)</v>
      </c>
    </row>
    <row r="9" spans="2:8">
      <c r="B9" s="1">
        <v>7</v>
      </c>
      <c r="C9" s="3" t="s">
        <v>14</v>
      </c>
      <c r="D9" s="1" t="s">
        <v>15</v>
      </c>
      <c r="E9" s="1"/>
      <c r="F9" s="6">
        <v>7</v>
      </c>
      <c r="G9" s="8" t="s">
        <v>14</v>
      </c>
      <c r="H9" s="10" t="str">
        <f>IFERROR(VLOOKUP(TRIM(C9),[1]!Table_Query_from_BetcoViews[[AlternateID]:[ItemDescr2]],5,FALSE),D9)</f>
        <v>Main Frame</v>
      </c>
    </row>
    <row r="10" spans="2:8">
      <c r="B10" s="1">
        <v>8</v>
      </c>
      <c r="C10" s="3" t="s">
        <v>16</v>
      </c>
      <c r="D10" s="1" t="s">
        <v>17</v>
      </c>
      <c r="E10" s="1"/>
      <c r="F10" s="6">
        <v>8</v>
      </c>
      <c r="G10" s="7" t="str">
        <f>LEFT(IFERROR(VLOOKUP(TRIM(C10),[1]!Table_Query_from_BetcoViews[[AlternateID]:[MainSKU]],4,FALSE),C10),6)</f>
        <v>PE5000</v>
      </c>
      <c r="H10" s="10" t="str">
        <f>IFERROR(VLOOKUP(TRIM(C10),[1]!Table_Query_from_BetcoViews[[AlternateID]:[ItemDescr2]],5,FALSE),D10)</f>
        <v>Squeegee assembly - 26"</v>
      </c>
    </row>
    <row r="11" spans="2:8">
      <c r="B11" s="1"/>
      <c r="C11" s="2"/>
      <c r="D11" s="2"/>
      <c r="E11" s="2"/>
      <c r="H11" s="4">
        <f>IFERROR(VLOOKUP(TRIM(C11),[1]!Table_Query_from_BetcoViews[[AlternateID]:[ItemDescr2]],5,FALSE),D11)</f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3993AE-3C1B-44F8-BAEF-7207DAA6D1D5}"/>
</file>

<file path=customXml/itemProps2.xml><?xml version="1.0" encoding="utf-8"?>
<ds:datastoreItem xmlns:ds="http://schemas.openxmlformats.org/officeDocument/2006/customXml" ds:itemID="{11C83F3E-C600-4C27-8929-E4C33E812F50}"/>
</file>

<file path=customXml/itemProps3.xml><?xml version="1.0" encoding="utf-8"?>
<ds:datastoreItem xmlns:ds="http://schemas.openxmlformats.org/officeDocument/2006/customXml" ds:itemID="{AE61E3C9-DE58-43A9-9158-35BC60B0CD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2010-09-16T20:21:43Z</dcterms:created>
  <dcterms:modified xsi:type="dcterms:W3CDTF">2010-09-17T12:44:15Z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